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2D16DDA5-6A38-46BA-90D2-1D6169118D66}" xr6:coauthVersionLast="47" xr6:coauthVersionMax="47" xr10:uidLastSave="{00000000-0000-0000-0000-000000000000}"/>
  <bookViews>
    <workbookView xWindow="-28920" yWindow="0" windowWidth="29040" windowHeight="15720" xr2:uid="{1AD941C8-8743-482A-8AAB-16C2D4A20570}"/>
  </bookViews>
  <sheets>
    <sheet name="Cost Calculation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5" l="1"/>
  <c r="W21" i="5" s="1"/>
  <c r="V22" i="5"/>
  <c r="W22" i="5" s="1"/>
  <c r="V23" i="5"/>
  <c r="W23" i="5" s="1"/>
  <c r="V24" i="5"/>
  <c r="W24" i="5" s="1"/>
  <c r="V25" i="5"/>
  <c r="W25" i="5" s="1"/>
  <c r="V26" i="5"/>
  <c r="W26" i="5" s="1"/>
  <c r="V27" i="5"/>
  <c r="W27" i="5" s="1"/>
  <c r="V28" i="5"/>
  <c r="W28" i="5" s="1"/>
  <c r="V29" i="5"/>
  <c r="W29" i="5" s="1"/>
  <c r="V30" i="5"/>
  <c r="W30" i="5" s="1"/>
  <c r="V31" i="5"/>
  <c r="W31" i="5" s="1"/>
  <c r="V32" i="5"/>
  <c r="W32" i="5" s="1"/>
  <c r="V20" i="5"/>
  <c r="W20" i="5" s="1"/>
  <c r="Z21" i="5"/>
  <c r="Z22" i="5"/>
  <c r="Z23" i="5"/>
  <c r="Z24" i="5"/>
  <c r="Z25" i="5"/>
  <c r="Z26" i="5"/>
  <c r="Z27" i="5"/>
  <c r="Z28" i="5"/>
  <c r="Z29" i="5"/>
  <c r="Z30" i="5"/>
  <c r="Z31" i="5"/>
  <c r="Z32" i="5"/>
  <c r="Z20" i="5"/>
  <c r="E20" i="5"/>
  <c r="AA20" i="5" s="1"/>
  <c r="I20" i="5"/>
  <c r="J20" i="5"/>
  <c r="K20" i="5" s="1"/>
  <c r="M20" i="5" s="1"/>
  <c r="N20" i="5" s="1"/>
  <c r="Q20" i="5"/>
  <c r="AE20" i="5"/>
  <c r="E21" i="5"/>
  <c r="AA21" i="5" s="1"/>
  <c r="I21" i="5"/>
  <c r="J21" i="5"/>
  <c r="K21" i="5" s="1"/>
  <c r="M21" i="5" s="1"/>
  <c r="N21" i="5" s="1"/>
  <c r="Q21" i="5"/>
  <c r="AE21" i="5"/>
  <c r="E22" i="5"/>
  <c r="AA22" i="5" s="1"/>
  <c r="I22" i="5"/>
  <c r="J22" i="5"/>
  <c r="K22" i="5" s="1"/>
  <c r="M22" i="5" s="1"/>
  <c r="N22" i="5" s="1"/>
  <c r="Q22" i="5"/>
  <c r="AE22" i="5"/>
  <c r="E23" i="5"/>
  <c r="AA23" i="5" s="1"/>
  <c r="I23" i="5"/>
  <c r="J23" i="5"/>
  <c r="K23" i="5" s="1"/>
  <c r="M23" i="5" s="1"/>
  <c r="N23" i="5" s="1"/>
  <c r="Q23" i="5"/>
  <c r="AE23" i="5"/>
  <c r="E24" i="5"/>
  <c r="I24" i="5"/>
  <c r="J24" i="5"/>
  <c r="K24" i="5" s="1"/>
  <c r="M24" i="5" s="1"/>
  <c r="N24" i="5" s="1"/>
  <c r="Q24" i="5"/>
  <c r="AE24" i="5"/>
  <c r="E25" i="5"/>
  <c r="I25" i="5"/>
  <c r="J25" i="5"/>
  <c r="K25" i="5" s="1"/>
  <c r="M25" i="5" s="1"/>
  <c r="N25" i="5" s="1"/>
  <c r="Q25" i="5"/>
  <c r="AE25" i="5"/>
  <c r="E26" i="5"/>
  <c r="I26" i="5"/>
  <c r="J26" i="5"/>
  <c r="K26" i="5" s="1"/>
  <c r="M26" i="5" s="1"/>
  <c r="N26" i="5" s="1"/>
  <c r="Q26" i="5"/>
  <c r="AE26" i="5"/>
  <c r="E27" i="5"/>
  <c r="I27" i="5"/>
  <c r="J27" i="5"/>
  <c r="K27" i="5" s="1"/>
  <c r="M27" i="5" s="1"/>
  <c r="N27" i="5" s="1"/>
  <c r="Q27" i="5"/>
  <c r="AE27" i="5"/>
  <c r="E28" i="5"/>
  <c r="AA28" i="5" s="1"/>
  <c r="I28" i="5"/>
  <c r="J28" i="5"/>
  <c r="K28" i="5" s="1"/>
  <c r="M28" i="5" s="1"/>
  <c r="N28" i="5" s="1"/>
  <c r="Q28" i="5"/>
  <c r="AE28" i="5"/>
  <c r="E29" i="5"/>
  <c r="AA29" i="5" s="1"/>
  <c r="I29" i="5"/>
  <c r="J29" i="5"/>
  <c r="K29" i="5" s="1"/>
  <c r="M29" i="5" s="1"/>
  <c r="N29" i="5" s="1"/>
  <c r="Q29" i="5"/>
  <c r="AE29" i="5"/>
  <c r="E30" i="5"/>
  <c r="AA30" i="5" s="1"/>
  <c r="I30" i="5"/>
  <c r="J30" i="5"/>
  <c r="K30" i="5" s="1"/>
  <c r="M30" i="5" s="1"/>
  <c r="N30" i="5" s="1"/>
  <c r="Q30" i="5"/>
  <c r="AE30" i="5"/>
  <c r="E31" i="5"/>
  <c r="AA31" i="5" s="1"/>
  <c r="I31" i="5"/>
  <c r="J31" i="5"/>
  <c r="K31" i="5" s="1"/>
  <c r="M31" i="5" s="1"/>
  <c r="N31" i="5" s="1"/>
  <c r="Q31" i="5"/>
  <c r="AE31" i="5"/>
  <c r="E32" i="5"/>
  <c r="AA32" i="5" s="1"/>
  <c r="I32" i="5"/>
  <c r="J32" i="5"/>
  <c r="K32" i="5" s="1"/>
  <c r="M32" i="5" s="1"/>
  <c r="N32" i="5" s="1"/>
  <c r="Q32" i="5"/>
  <c r="AE32" i="5"/>
  <c r="AA27" i="5" l="1"/>
  <c r="AB27" i="5" s="1"/>
  <c r="AC27" i="5" s="1"/>
  <c r="S25" i="5"/>
  <c r="U25" i="5" s="1"/>
  <c r="S24" i="5"/>
  <c r="T24" i="5" s="1"/>
  <c r="S30" i="5"/>
  <c r="U30" i="5" s="1"/>
  <c r="S32" i="5"/>
  <c r="T32" i="5" s="1"/>
  <c r="S23" i="5"/>
  <c r="U23" i="5" s="1"/>
  <c r="S20" i="5"/>
  <c r="U20" i="5" s="1"/>
  <c r="AB32" i="5"/>
  <c r="AC32" i="5" s="1"/>
  <c r="AA26" i="5"/>
  <c r="AB26" i="5" s="1"/>
  <c r="AC26" i="5" s="1"/>
  <c r="S31" i="5"/>
  <c r="T31" i="5" s="1"/>
  <c r="S21" i="5"/>
  <c r="U21" i="5" s="1"/>
  <c r="S28" i="5"/>
  <c r="T28" i="5" s="1"/>
  <c r="S22" i="5"/>
  <c r="T22" i="5" s="1"/>
  <c r="AA25" i="5"/>
  <c r="AB25" i="5" s="1"/>
  <c r="AC25" i="5" s="1"/>
  <c r="S26" i="5"/>
  <c r="U26" i="5" s="1"/>
  <c r="S29" i="5"/>
  <c r="T29" i="5" s="1"/>
  <c r="A17" i="5"/>
  <c r="AB21" i="5"/>
  <c r="AC21" i="5" s="1"/>
  <c r="AB28" i="5"/>
  <c r="AC28" i="5" s="1"/>
  <c r="S27" i="5"/>
  <c r="T27" i="5" s="1"/>
  <c r="AB20" i="5"/>
  <c r="AC20" i="5" s="1"/>
  <c r="AA24" i="5"/>
  <c r="AB24" i="5" s="1"/>
  <c r="AC24" i="5" s="1"/>
  <c r="AB31" i="5"/>
  <c r="AC31" i="5" s="1"/>
  <c r="AB22" i="5"/>
  <c r="AC22" i="5" s="1"/>
  <c r="AB29" i="5"/>
  <c r="AC29" i="5" s="1"/>
  <c r="AB23" i="5"/>
  <c r="AC23" i="5" s="1"/>
  <c r="AB30" i="5"/>
  <c r="AC30" i="5" s="1"/>
  <c r="U24" i="5" l="1"/>
  <c r="AD24" i="5" s="1"/>
  <c r="T21" i="5"/>
  <c r="U32" i="5"/>
  <c r="AD32" i="5" s="1"/>
  <c r="T25" i="5"/>
  <c r="T23" i="5"/>
  <c r="U31" i="5"/>
  <c r="AD31" i="5" s="1"/>
  <c r="U27" i="5"/>
  <c r="AD27" i="5" s="1"/>
  <c r="T30" i="5"/>
  <c r="T20" i="5"/>
  <c r="U28" i="5"/>
  <c r="AD28" i="5" s="1"/>
  <c r="AD30" i="5"/>
  <c r="U22" i="5"/>
  <c r="AD22" i="5" s="1"/>
  <c r="AD21" i="5"/>
  <c r="AD25" i="5"/>
  <c r="T26" i="5"/>
  <c r="U29" i="5"/>
  <c r="AD29" i="5" s="1"/>
  <c r="AD26" i="5"/>
  <c r="AD20" i="5"/>
  <c r="AD23" i="5"/>
  <c r="B17" i="5" l="1"/>
  <c r="C17" i="5" l="1"/>
</calcChain>
</file>

<file path=xl/sharedStrings.xml><?xml version="1.0" encoding="utf-8"?>
<sst xmlns="http://schemas.openxmlformats.org/spreadsheetml/2006/main" count="47" uniqueCount="47">
  <si>
    <t>Asset ID:</t>
  </si>
  <si>
    <t>ABC1</t>
  </si>
  <si>
    <t>Totalized revenues over unit commitment directive</t>
  </si>
  <si>
    <t>Unit commitment directive true-up cost</t>
  </si>
  <si>
    <t xml:space="preserve">Date  </t>
  </si>
  <si>
    <t>Hour ending</t>
  </si>
  <si>
    <t>Energy produced (MW)</t>
  </si>
  <si>
    <t>Applicable UC volume (MW)</t>
  </si>
  <si>
    <t>Pool price ($/MWh)</t>
  </si>
  <si>
    <t>Pre-sync fuel usage (GJ)</t>
  </si>
  <si>
    <t>Post-sync fuel usage (GJ)</t>
  </si>
  <si>
    <t>Fuel volume for actual dispatch (GJ)</t>
  </si>
  <si>
    <t>Fuel applicable to UC volume (GJ)</t>
  </si>
  <si>
    <t>Fuel cost ($/GJ)</t>
  </si>
  <si>
    <t>Fuel cost UC volume ($)</t>
  </si>
  <si>
    <t>Total fuel cost per MWh ($ per MWh)</t>
  </si>
  <si>
    <t>Variable O&amp;M charge ($/MWh)</t>
  </si>
  <si>
    <t>Loss factor (%)</t>
  </si>
  <si>
    <t>Loss factor charge ($/MWh)</t>
  </si>
  <si>
    <t>Pool trading fee ($/MWh)</t>
  </si>
  <si>
    <t>Energy cost  ($/MWh)</t>
  </si>
  <si>
    <t>Energy cost total ($)</t>
  </si>
  <si>
    <t>Energy cost total for UC service ($)</t>
  </si>
  <si>
    <t>Total revenues over duration of UC directive ($)</t>
  </si>
  <si>
    <t>TIER electricity HPB (t CO2e per MWh)</t>
  </si>
  <si>
    <t>Tonnes of CO2e for total fuel usage</t>
  </si>
  <si>
    <t>Tonnes of CO2e for UC volume</t>
  </si>
  <si>
    <t>OBA allowance  for total fuel usage (t C02e)</t>
  </si>
  <si>
    <t>OBA allowance for UC Volume (t CO2e)</t>
  </si>
  <si>
    <t>Excess CO2e over OBA for UC volume (t CO2e)</t>
  </si>
  <si>
    <t>Carbon compliance rate ($ per t CO2e)</t>
  </si>
  <si>
    <t xml:space="preserve">Carbon cost UC volume ($) </t>
  </si>
  <si>
    <t>Alberta Electric System Operator</t>
  </si>
  <si>
    <t>Notes:</t>
  </si>
  <si>
    <t>Minimum Stable Generation (MW)</t>
  </si>
  <si>
    <t>Heat rate (GJ/MWh)</t>
  </si>
  <si>
    <t>Total Energy and Carbon Costs for UC volume ($)</t>
  </si>
  <si>
    <t>Totalized costs associated with unit commitment directive</t>
  </si>
  <si>
    <r>
      <t xml:space="preserve">Section 206.2 of the ISO Rules, </t>
    </r>
    <r>
      <rPr>
        <b/>
        <i/>
        <sz val="14"/>
        <rFont val="Arial"/>
        <family val="2"/>
      </rPr>
      <t>Interim Supply Cushion Directives</t>
    </r>
  </si>
  <si>
    <t>- Input cells are indicated in blue</t>
  </si>
  <si>
    <t>- Cost Calculation Sheet to be used to assist in the estimation of Actual Incremental Costs</t>
  </si>
  <si>
    <t>- Submission of Actual Incremental Costs Calculation Template is not required unless requested by the ISO under Section 206.2</t>
  </si>
  <si>
    <t>- Pre-sync costs to be entered and attributed to the first HE synchronized for calculation purpose</t>
  </si>
  <si>
    <t>- If directive begins/ends within an HE, costs are to be prorated for that HE</t>
  </si>
  <si>
    <t xml:space="preserve">- Prefilled values are for demonstration purposes only </t>
  </si>
  <si>
    <t>- Rows may be added as necessary to match directive length</t>
  </si>
  <si>
    <t>Actual Incremental Costs Calculation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</si>
</sst>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_(* #,##0.000_);_(* \(#,##0.000\);_(* &quot;-&quot;??_);_(@_)"/>
    <numFmt numFmtId="168" formatCode="_(* #,##0.0000_);_(* \(#,##0.0000\);_(* &quot;-&quot;??_);_(@_)"/>
    <numFmt numFmtId="169" formatCode="#,##0.0"/>
    <numFmt numFmtId="170" formatCode="_(* #,##0.0_);_(* \(#,##0.0\);_(* &quot;-&quot;??_);_(@_)"/>
    <numFmt numFmtId="171" formatCode="_(* #,##0_);_(* \(#,##0\);_(* &quot;-&quot;??_);_(@_)"/>
    <numFmt numFmtId="172" formatCode="_(&quot;$&quot;* #,##0.000_);_(&quot;$&quot;* \(#,##0.0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9" fontId="0" fillId="0" borderId="0" xfId="0" applyNumberFormat="1"/>
    <xf numFmtId="166" fontId="0" fillId="0" borderId="0" xfId="0" applyNumberFormat="1"/>
    <xf numFmtId="166" fontId="3" fillId="0" borderId="10" xfId="2" applyNumberFormat="1" applyFont="1" applyBorder="1"/>
    <xf numFmtId="166" fontId="3" fillId="0" borderId="11" xfId="0" applyNumberFormat="1" applyFont="1" applyBorder="1"/>
    <xf numFmtId="166" fontId="3" fillId="0" borderId="12" xfId="0" applyNumberFormat="1" applyFont="1" applyBorder="1"/>
    <xf numFmtId="164" fontId="0" fillId="0" borderId="0" xfId="0" applyNumberFormat="1"/>
    <xf numFmtId="0" fontId="4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5" fontId="6" fillId="4" borderId="5" xfId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1" fontId="5" fillId="2" borderId="2" xfId="1" applyNumberFormat="1" applyFont="1" applyFill="1" applyBorder="1" applyAlignment="1">
      <alignment horizontal="left"/>
    </xf>
    <xf numFmtId="170" fontId="5" fillId="2" borderId="2" xfId="1" applyNumberFormat="1" applyFont="1" applyFill="1" applyBorder="1" applyAlignment="1">
      <alignment horizontal="left"/>
    </xf>
    <xf numFmtId="165" fontId="5" fillId="2" borderId="2" xfId="1" applyFont="1" applyFill="1" applyBorder="1" applyAlignment="1">
      <alignment horizontal="left"/>
    </xf>
    <xf numFmtId="169" fontId="5" fillId="3" borderId="4" xfId="0" applyNumberFormat="1" applyFont="1" applyFill="1" applyBorder="1" applyAlignment="1">
      <alignment horizontal="right"/>
    </xf>
    <xf numFmtId="164" fontId="5" fillId="2" borderId="2" xfId="2" applyFont="1" applyFill="1" applyBorder="1" applyAlignment="1">
      <alignment horizontal="left"/>
    </xf>
    <xf numFmtId="168" fontId="5" fillId="2" borderId="4" xfId="1" applyNumberFormat="1" applyFont="1" applyFill="1" applyBorder="1" applyAlignment="1">
      <alignment horizontal="left"/>
    </xf>
    <xf numFmtId="167" fontId="5" fillId="0" borderId="2" xfId="1" applyNumberFormat="1" applyFont="1" applyBorder="1" applyAlignment="1">
      <alignment horizontal="left"/>
    </xf>
    <xf numFmtId="165" fontId="5" fillId="3" borderId="3" xfId="1" applyFont="1" applyFill="1" applyBorder="1" applyAlignment="1">
      <alignment horizontal="right"/>
    </xf>
    <xf numFmtId="164" fontId="5" fillId="0" borderId="3" xfId="2" applyFont="1" applyBorder="1" applyAlignment="1">
      <alignment horizontal="right"/>
    </xf>
    <xf numFmtId="166" fontId="5" fillId="3" borderId="1" xfId="0" applyNumberFormat="1" applyFont="1" applyFill="1" applyBorder="1" applyAlignment="1">
      <alignment horizontal="right"/>
    </xf>
    <xf numFmtId="49" fontId="5" fillId="2" borderId="2" xfId="1" applyNumberFormat="1" applyFont="1" applyFill="1" applyBorder="1" applyAlignment="1">
      <alignment horizontal="right"/>
    </xf>
    <xf numFmtId="10" fontId="5" fillId="2" borderId="2" xfId="3" applyNumberFormat="1" applyFont="1" applyFill="1" applyBorder="1" applyAlignment="1">
      <alignment horizontal="right"/>
    </xf>
    <xf numFmtId="164" fontId="5" fillId="0" borderId="2" xfId="2" applyFont="1" applyBorder="1" applyAlignment="1">
      <alignment horizontal="left"/>
    </xf>
    <xf numFmtId="172" fontId="5" fillId="2" borderId="2" xfId="2" applyNumberFormat="1" applyFont="1" applyFill="1" applyBorder="1" applyAlignment="1">
      <alignment horizontal="left"/>
    </xf>
    <xf numFmtId="0" fontId="2" fillId="0" borderId="0" xfId="0" quotePrefix="1" applyFont="1"/>
    <xf numFmtId="170" fontId="5" fillId="0" borderId="1" xfId="1" applyNumberFormat="1" applyFont="1" applyFill="1" applyBorder="1" applyAlignment="1" applyProtection="1">
      <alignment horizontal="left"/>
      <protection locked="0"/>
    </xf>
    <xf numFmtId="165" fontId="5" fillId="0" borderId="2" xfId="1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1" defaultTableStyle="TableStyleMedium2" defaultPivotStyle="PivotStyleLight16">
    <tableStyle name="Invisible" pivot="0" table="0" count="0" xr9:uid="{48AF12D6-9D5B-43B4-95FF-B01C93D2559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AFF7-21C4-4C35-B568-94241747C5B5}">
  <sheetPr>
    <tabColor rgb="FFFF0000"/>
  </sheetPr>
  <dimension ref="A1:AE36"/>
  <sheetViews>
    <sheetView showGridLines="0" tabSelected="1" zoomScaleNormal="100" workbookViewId="0">
      <selection activeCell="A4" sqref="A4"/>
    </sheetView>
  </sheetViews>
  <sheetFormatPr defaultRowHeight="15" x14ac:dyDescent="0.25"/>
  <cols>
    <col min="1" max="1" width="26.42578125" customWidth="1"/>
    <col min="2" max="2" width="27" customWidth="1"/>
    <col min="3" max="3" width="23.5703125" customWidth="1"/>
    <col min="4" max="4" width="22.5703125" customWidth="1"/>
    <col min="5" max="5" width="17.28515625" customWidth="1"/>
    <col min="6" max="6" width="22.5703125" customWidth="1"/>
    <col min="7" max="7" width="25" customWidth="1"/>
    <col min="8" max="8" width="19" customWidth="1"/>
    <col min="9" max="9" width="12.5703125" customWidth="1"/>
    <col min="10" max="10" width="15.42578125" customWidth="1"/>
    <col min="11" max="11" width="13.85546875" customWidth="1"/>
    <col min="13" max="13" width="16" customWidth="1"/>
    <col min="14" max="14" width="12.85546875" bestFit="1" customWidth="1"/>
    <col min="15" max="15" width="11" customWidth="1"/>
    <col min="17" max="17" width="13.7109375" customWidth="1"/>
    <col min="18" max="18" width="11" customWidth="1"/>
    <col min="19" max="29" width="14.28515625" customWidth="1"/>
    <col min="30" max="30" width="16.28515625" customWidth="1"/>
    <col min="31" max="31" width="19.5703125" customWidth="1"/>
  </cols>
  <sheetData>
    <row r="1" spans="1:30" ht="18" x14ac:dyDescent="0.25">
      <c r="A1" s="8" t="s">
        <v>32</v>
      </c>
    </row>
    <row r="2" spans="1:30" ht="18" x14ac:dyDescent="0.25">
      <c r="A2" s="8" t="s">
        <v>46</v>
      </c>
    </row>
    <row r="3" spans="1:30" ht="18.75" x14ac:dyDescent="0.3">
      <c r="A3" s="8" t="s">
        <v>38</v>
      </c>
    </row>
    <row r="4" spans="1:30" ht="18" x14ac:dyDescent="0.25">
      <c r="A4" s="8"/>
    </row>
    <row r="5" spans="1:30" ht="15.75" x14ac:dyDescent="0.25">
      <c r="A5" s="31" t="s">
        <v>33</v>
      </c>
    </row>
    <row r="6" spans="1:30" ht="15.75" x14ac:dyDescent="0.25">
      <c r="A6" s="31" t="s">
        <v>40</v>
      </c>
    </row>
    <row r="7" spans="1:30" ht="15.75" x14ac:dyDescent="0.25">
      <c r="A7" s="31" t="s">
        <v>41</v>
      </c>
    </row>
    <row r="8" spans="1:30" ht="15.75" x14ac:dyDescent="0.25">
      <c r="A8" s="31" t="s">
        <v>39</v>
      </c>
    </row>
    <row r="9" spans="1:30" ht="15.75" x14ac:dyDescent="0.25">
      <c r="A9" s="31" t="s">
        <v>42</v>
      </c>
    </row>
    <row r="10" spans="1:30" ht="15.75" x14ac:dyDescent="0.25">
      <c r="A10" s="31" t="s">
        <v>43</v>
      </c>
    </row>
    <row r="11" spans="1:30" ht="15.75" x14ac:dyDescent="0.25">
      <c r="A11" s="31" t="s">
        <v>44</v>
      </c>
    </row>
    <row r="12" spans="1:30" ht="15.75" x14ac:dyDescent="0.25">
      <c r="A12" s="31" t="s">
        <v>45</v>
      </c>
    </row>
    <row r="13" spans="1:30" ht="15.75" x14ac:dyDescent="0.25">
      <c r="A13" s="31"/>
    </row>
    <row r="14" spans="1:30" ht="15.75" x14ac:dyDescent="0.25">
      <c r="A14" s="16" t="s">
        <v>0</v>
      </c>
      <c r="B14" s="32" t="s">
        <v>1</v>
      </c>
    </row>
    <row r="15" spans="1:30" ht="15" customHeight="1" thickBot="1" x14ac:dyDescent="0.3"/>
    <row r="16" spans="1:30" ht="85.5" customHeight="1" thickBot="1" x14ac:dyDescent="0.3">
      <c r="A16" s="9" t="s">
        <v>2</v>
      </c>
      <c r="B16" s="10" t="s">
        <v>37</v>
      </c>
      <c r="C16" s="11" t="s">
        <v>3</v>
      </c>
      <c r="M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1" ht="19.5" thickBot="1" x14ac:dyDescent="0.35">
      <c r="A17" s="4">
        <f>SUM(AE20:AE32)</f>
        <v>0</v>
      </c>
      <c r="B17" s="5">
        <f>SUM(AD20:AD32)</f>
        <v>0</v>
      </c>
      <c r="C17" s="6">
        <f>MAX(B17-A17,0)</f>
        <v>0</v>
      </c>
      <c r="D17" s="2"/>
    </row>
    <row r="19" spans="1:31" ht="78.75" x14ac:dyDescent="0.25">
      <c r="A19" s="12" t="s">
        <v>4</v>
      </c>
      <c r="B19" s="13" t="s">
        <v>5</v>
      </c>
      <c r="C19" s="13" t="s">
        <v>34</v>
      </c>
      <c r="D19" s="13" t="s">
        <v>6</v>
      </c>
      <c r="E19" s="13" t="s">
        <v>7</v>
      </c>
      <c r="F19" s="13" t="s">
        <v>8</v>
      </c>
      <c r="G19" s="13" t="s">
        <v>9</v>
      </c>
      <c r="H19" s="13" t="s">
        <v>10</v>
      </c>
      <c r="I19" s="13" t="s">
        <v>35</v>
      </c>
      <c r="J19" s="13" t="s">
        <v>11</v>
      </c>
      <c r="K19" s="13" t="s">
        <v>12</v>
      </c>
      <c r="L19" s="14" t="s">
        <v>13</v>
      </c>
      <c r="M19" s="13" t="s">
        <v>14</v>
      </c>
      <c r="N19" s="13" t="s">
        <v>15</v>
      </c>
      <c r="O19" s="13" t="s">
        <v>16</v>
      </c>
      <c r="P19" s="13" t="s">
        <v>17</v>
      </c>
      <c r="Q19" s="13" t="s">
        <v>18</v>
      </c>
      <c r="R19" s="13" t="s">
        <v>19</v>
      </c>
      <c r="S19" s="16" t="s">
        <v>20</v>
      </c>
      <c r="T19" s="16" t="s">
        <v>21</v>
      </c>
      <c r="U19" s="16" t="s">
        <v>22</v>
      </c>
      <c r="V19" s="13" t="s">
        <v>25</v>
      </c>
      <c r="W19" s="13" t="s">
        <v>26</v>
      </c>
      <c r="X19" s="13" t="s">
        <v>24</v>
      </c>
      <c r="Y19" s="13" t="s">
        <v>30</v>
      </c>
      <c r="Z19" s="13" t="s">
        <v>27</v>
      </c>
      <c r="AA19" s="15" t="s">
        <v>28</v>
      </c>
      <c r="AB19" s="13" t="s">
        <v>29</v>
      </c>
      <c r="AC19" s="13" t="s">
        <v>31</v>
      </c>
      <c r="AD19" s="16" t="s">
        <v>36</v>
      </c>
      <c r="AE19" s="16" t="s">
        <v>23</v>
      </c>
    </row>
    <row r="20" spans="1:31" ht="15.75" x14ac:dyDescent="0.25">
      <c r="A20" s="27"/>
      <c r="B20" s="17"/>
      <c r="C20" s="18"/>
      <c r="D20" s="18"/>
      <c r="E20" s="18">
        <f t="shared" ref="E20:E32" si="0">MIN(C20,D20)</f>
        <v>0</v>
      </c>
      <c r="F20" s="19"/>
      <c r="G20" s="18"/>
      <c r="H20" s="18"/>
      <c r="I20" s="20">
        <f t="shared" ref="I20:I32" si="1">IF(D20&gt;0,+(G20+H20)/D20,0)</f>
        <v>0</v>
      </c>
      <c r="J20" s="20">
        <f t="shared" ref="J20:J32" si="2">G20+H20</f>
        <v>0</v>
      </c>
      <c r="K20" s="20">
        <f t="shared" ref="K20:K32" si="3">IF(D20&gt;C20,(C20/D20*J20),J20)</f>
        <v>0</v>
      </c>
      <c r="L20" s="21"/>
      <c r="M20" s="25">
        <f t="shared" ref="M20:M32" si="4">K20*L20</f>
        <v>0</v>
      </c>
      <c r="N20" s="25">
        <f t="shared" ref="N20:N32" si="5">IFERROR(M20/D20,0)</f>
        <v>0</v>
      </c>
      <c r="O20" s="21"/>
      <c r="P20" s="28"/>
      <c r="Q20" s="29">
        <f t="shared" ref="Q20:Q32" si="6">P20*F20</f>
        <v>0</v>
      </c>
      <c r="R20" s="30"/>
      <c r="S20" s="26">
        <f t="shared" ref="S20:S32" si="7">IF(D20&gt;0,N20+O20+Q20+R20,0)</f>
        <v>0</v>
      </c>
      <c r="T20" s="26">
        <f t="shared" ref="T20:T32" si="8">S20*D20</f>
        <v>0</v>
      </c>
      <c r="U20" s="26">
        <f t="shared" ref="U20:U32" si="9">S20*E20</f>
        <v>0</v>
      </c>
      <c r="V20" s="33">
        <f t="shared" ref="V20:V32" si="10">0.0561*(G20+H20)</f>
        <v>0</v>
      </c>
      <c r="W20" s="24">
        <f t="shared" ref="W20:W32" si="11">IF(D20&gt;C20,V20*(C20/D20),V20)</f>
        <v>0</v>
      </c>
      <c r="X20" s="22"/>
      <c r="Y20" s="21"/>
      <c r="Z20" s="23">
        <f t="shared" ref="Z20:Z32" si="12">X20*D20</f>
        <v>0</v>
      </c>
      <c r="AA20" s="24">
        <f t="shared" ref="AA20:AA32" si="13">IF(D20&gt;E20,(Z20*(E20/D20)),D20*X20)</f>
        <v>0</v>
      </c>
      <c r="AB20" s="24">
        <f t="shared" ref="AB20:AB32" si="14">W20-AA20</f>
        <v>0</v>
      </c>
      <c r="AC20" s="25">
        <f t="shared" ref="AC20:AC32" si="15">Y20*AB20</f>
        <v>0</v>
      </c>
      <c r="AD20" s="26">
        <f t="shared" ref="AD20:AD32" si="16">AC20+U20</f>
        <v>0</v>
      </c>
      <c r="AE20" s="26">
        <f t="shared" ref="AE20:AE32" si="17">D20*F20</f>
        <v>0</v>
      </c>
    </row>
    <row r="21" spans="1:31" ht="15.75" x14ac:dyDescent="0.25">
      <c r="A21" s="27"/>
      <c r="B21" s="17"/>
      <c r="C21" s="18"/>
      <c r="D21" s="18"/>
      <c r="E21" s="18">
        <f t="shared" si="0"/>
        <v>0</v>
      </c>
      <c r="F21" s="19"/>
      <c r="G21" s="18"/>
      <c r="H21" s="18"/>
      <c r="I21" s="20">
        <f t="shared" si="1"/>
        <v>0</v>
      </c>
      <c r="J21" s="20">
        <f t="shared" si="2"/>
        <v>0</v>
      </c>
      <c r="K21" s="20">
        <f t="shared" si="3"/>
        <v>0</v>
      </c>
      <c r="L21" s="21"/>
      <c r="M21" s="25">
        <f t="shared" si="4"/>
        <v>0</v>
      </c>
      <c r="N21" s="25">
        <f t="shared" si="5"/>
        <v>0</v>
      </c>
      <c r="O21" s="21"/>
      <c r="P21" s="28"/>
      <c r="Q21" s="29">
        <f t="shared" si="6"/>
        <v>0</v>
      </c>
      <c r="R21" s="30"/>
      <c r="S21" s="26">
        <f t="shared" si="7"/>
        <v>0</v>
      </c>
      <c r="T21" s="26">
        <f t="shared" si="8"/>
        <v>0</v>
      </c>
      <c r="U21" s="26">
        <f t="shared" si="9"/>
        <v>0</v>
      </c>
      <c r="V21" s="33">
        <f t="shared" si="10"/>
        <v>0</v>
      </c>
      <c r="W21" s="24">
        <f t="shared" si="11"/>
        <v>0</v>
      </c>
      <c r="X21" s="22"/>
      <c r="Y21" s="21"/>
      <c r="Z21" s="23">
        <f t="shared" si="12"/>
        <v>0</v>
      </c>
      <c r="AA21" s="24">
        <f t="shared" si="13"/>
        <v>0</v>
      </c>
      <c r="AB21" s="24">
        <f t="shared" si="14"/>
        <v>0</v>
      </c>
      <c r="AC21" s="25">
        <f t="shared" si="15"/>
        <v>0</v>
      </c>
      <c r="AD21" s="26">
        <f t="shared" si="16"/>
        <v>0</v>
      </c>
      <c r="AE21" s="26">
        <f t="shared" si="17"/>
        <v>0</v>
      </c>
    </row>
    <row r="22" spans="1:31" ht="15.75" x14ac:dyDescent="0.25">
      <c r="A22" s="27"/>
      <c r="B22" s="17"/>
      <c r="C22" s="18"/>
      <c r="D22" s="18"/>
      <c r="E22" s="18">
        <f t="shared" si="0"/>
        <v>0</v>
      </c>
      <c r="F22" s="19"/>
      <c r="G22" s="18"/>
      <c r="H22" s="18"/>
      <c r="I22" s="20">
        <f t="shared" si="1"/>
        <v>0</v>
      </c>
      <c r="J22" s="20">
        <f t="shared" si="2"/>
        <v>0</v>
      </c>
      <c r="K22" s="20">
        <f t="shared" si="3"/>
        <v>0</v>
      </c>
      <c r="L22" s="21"/>
      <c r="M22" s="25">
        <f t="shared" si="4"/>
        <v>0</v>
      </c>
      <c r="N22" s="25">
        <f t="shared" si="5"/>
        <v>0</v>
      </c>
      <c r="O22" s="21"/>
      <c r="P22" s="28"/>
      <c r="Q22" s="29">
        <f t="shared" si="6"/>
        <v>0</v>
      </c>
      <c r="R22" s="30"/>
      <c r="S22" s="26">
        <f t="shared" si="7"/>
        <v>0</v>
      </c>
      <c r="T22" s="26">
        <f t="shared" si="8"/>
        <v>0</v>
      </c>
      <c r="U22" s="26">
        <f t="shared" si="9"/>
        <v>0</v>
      </c>
      <c r="V22" s="33">
        <f t="shared" si="10"/>
        <v>0</v>
      </c>
      <c r="W22" s="24">
        <f t="shared" si="11"/>
        <v>0</v>
      </c>
      <c r="X22" s="22"/>
      <c r="Y22" s="21"/>
      <c r="Z22" s="23">
        <f t="shared" si="12"/>
        <v>0</v>
      </c>
      <c r="AA22" s="24">
        <f t="shared" si="13"/>
        <v>0</v>
      </c>
      <c r="AB22" s="24">
        <f t="shared" si="14"/>
        <v>0</v>
      </c>
      <c r="AC22" s="25">
        <f t="shared" si="15"/>
        <v>0</v>
      </c>
      <c r="AD22" s="26">
        <f t="shared" si="16"/>
        <v>0</v>
      </c>
      <c r="AE22" s="26">
        <f t="shared" si="17"/>
        <v>0</v>
      </c>
    </row>
    <row r="23" spans="1:31" ht="15.75" x14ac:dyDescent="0.25">
      <c r="A23" s="27"/>
      <c r="B23" s="17"/>
      <c r="C23" s="18"/>
      <c r="D23" s="18"/>
      <c r="E23" s="18">
        <f t="shared" si="0"/>
        <v>0</v>
      </c>
      <c r="F23" s="19"/>
      <c r="G23" s="18"/>
      <c r="H23" s="18"/>
      <c r="I23" s="20">
        <f t="shared" si="1"/>
        <v>0</v>
      </c>
      <c r="J23" s="20">
        <f t="shared" si="2"/>
        <v>0</v>
      </c>
      <c r="K23" s="20">
        <f t="shared" si="3"/>
        <v>0</v>
      </c>
      <c r="L23" s="21"/>
      <c r="M23" s="25">
        <f t="shared" si="4"/>
        <v>0</v>
      </c>
      <c r="N23" s="25">
        <f t="shared" si="5"/>
        <v>0</v>
      </c>
      <c r="O23" s="21"/>
      <c r="P23" s="28"/>
      <c r="Q23" s="29">
        <f t="shared" si="6"/>
        <v>0</v>
      </c>
      <c r="R23" s="30"/>
      <c r="S23" s="26">
        <f t="shared" si="7"/>
        <v>0</v>
      </c>
      <c r="T23" s="26">
        <f t="shared" si="8"/>
        <v>0</v>
      </c>
      <c r="U23" s="26">
        <f t="shared" si="9"/>
        <v>0</v>
      </c>
      <c r="V23" s="33">
        <f t="shared" si="10"/>
        <v>0</v>
      </c>
      <c r="W23" s="24">
        <f t="shared" si="11"/>
        <v>0</v>
      </c>
      <c r="X23" s="22"/>
      <c r="Y23" s="21"/>
      <c r="Z23" s="23">
        <f t="shared" si="12"/>
        <v>0</v>
      </c>
      <c r="AA23" s="24">
        <f t="shared" si="13"/>
        <v>0</v>
      </c>
      <c r="AB23" s="24">
        <f t="shared" si="14"/>
        <v>0</v>
      </c>
      <c r="AC23" s="25">
        <f t="shared" si="15"/>
        <v>0</v>
      </c>
      <c r="AD23" s="26">
        <f t="shared" si="16"/>
        <v>0</v>
      </c>
      <c r="AE23" s="26">
        <f t="shared" si="17"/>
        <v>0</v>
      </c>
    </row>
    <row r="24" spans="1:31" ht="15.75" x14ac:dyDescent="0.25">
      <c r="A24" s="27"/>
      <c r="B24" s="17"/>
      <c r="C24" s="18"/>
      <c r="D24" s="18"/>
      <c r="E24" s="18">
        <f t="shared" si="0"/>
        <v>0</v>
      </c>
      <c r="F24" s="19"/>
      <c r="G24" s="18"/>
      <c r="H24" s="18"/>
      <c r="I24" s="20">
        <f t="shared" si="1"/>
        <v>0</v>
      </c>
      <c r="J24" s="20">
        <f t="shared" si="2"/>
        <v>0</v>
      </c>
      <c r="K24" s="20">
        <f t="shared" si="3"/>
        <v>0</v>
      </c>
      <c r="L24" s="21"/>
      <c r="M24" s="25">
        <f t="shared" si="4"/>
        <v>0</v>
      </c>
      <c r="N24" s="25">
        <f t="shared" si="5"/>
        <v>0</v>
      </c>
      <c r="O24" s="21"/>
      <c r="P24" s="28"/>
      <c r="Q24" s="29">
        <f t="shared" si="6"/>
        <v>0</v>
      </c>
      <c r="R24" s="30"/>
      <c r="S24" s="26">
        <f t="shared" si="7"/>
        <v>0</v>
      </c>
      <c r="T24" s="26">
        <f t="shared" si="8"/>
        <v>0</v>
      </c>
      <c r="U24" s="26">
        <f t="shared" si="9"/>
        <v>0</v>
      </c>
      <c r="V24" s="33">
        <f t="shared" si="10"/>
        <v>0</v>
      </c>
      <c r="W24" s="24">
        <f t="shared" si="11"/>
        <v>0</v>
      </c>
      <c r="X24" s="22"/>
      <c r="Y24" s="21"/>
      <c r="Z24" s="23">
        <f t="shared" si="12"/>
        <v>0</v>
      </c>
      <c r="AA24" s="24">
        <f t="shared" si="13"/>
        <v>0</v>
      </c>
      <c r="AB24" s="24">
        <f t="shared" si="14"/>
        <v>0</v>
      </c>
      <c r="AC24" s="25">
        <f t="shared" si="15"/>
        <v>0</v>
      </c>
      <c r="AD24" s="26">
        <f t="shared" si="16"/>
        <v>0</v>
      </c>
      <c r="AE24" s="26">
        <f t="shared" si="17"/>
        <v>0</v>
      </c>
    </row>
    <row r="25" spans="1:31" ht="15.75" x14ac:dyDescent="0.25">
      <c r="A25" s="27"/>
      <c r="B25" s="17"/>
      <c r="C25" s="18"/>
      <c r="D25" s="18"/>
      <c r="E25" s="18">
        <f t="shared" si="0"/>
        <v>0</v>
      </c>
      <c r="F25" s="19"/>
      <c r="G25" s="18"/>
      <c r="H25" s="18"/>
      <c r="I25" s="20">
        <f t="shared" si="1"/>
        <v>0</v>
      </c>
      <c r="J25" s="20">
        <f t="shared" si="2"/>
        <v>0</v>
      </c>
      <c r="K25" s="20">
        <f t="shared" si="3"/>
        <v>0</v>
      </c>
      <c r="L25" s="21"/>
      <c r="M25" s="25">
        <f t="shared" si="4"/>
        <v>0</v>
      </c>
      <c r="N25" s="25">
        <f t="shared" si="5"/>
        <v>0</v>
      </c>
      <c r="O25" s="21"/>
      <c r="P25" s="28"/>
      <c r="Q25" s="29">
        <f t="shared" si="6"/>
        <v>0</v>
      </c>
      <c r="R25" s="30"/>
      <c r="S25" s="26">
        <f t="shared" si="7"/>
        <v>0</v>
      </c>
      <c r="T25" s="26">
        <f t="shared" si="8"/>
        <v>0</v>
      </c>
      <c r="U25" s="26">
        <f t="shared" si="9"/>
        <v>0</v>
      </c>
      <c r="V25" s="33">
        <f t="shared" si="10"/>
        <v>0</v>
      </c>
      <c r="W25" s="24">
        <f t="shared" si="11"/>
        <v>0</v>
      </c>
      <c r="X25" s="22"/>
      <c r="Y25" s="21"/>
      <c r="Z25" s="23">
        <f t="shared" si="12"/>
        <v>0</v>
      </c>
      <c r="AA25" s="24">
        <f t="shared" si="13"/>
        <v>0</v>
      </c>
      <c r="AB25" s="24">
        <f t="shared" si="14"/>
        <v>0</v>
      </c>
      <c r="AC25" s="25">
        <f t="shared" si="15"/>
        <v>0</v>
      </c>
      <c r="AD25" s="26">
        <f t="shared" si="16"/>
        <v>0</v>
      </c>
      <c r="AE25" s="26">
        <f t="shared" si="17"/>
        <v>0</v>
      </c>
    </row>
    <row r="26" spans="1:31" ht="15.75" x14ac:dyDescent="0.25">
      <c r="A26" s="27"/>
      <c r="B26" s="17"/>
      <c r="C26" s="18"/>
      <c r="D26" s="18"/>
      <c r="E26" s="18">
        <f t="shared" si="0"/>
        <v>0</v>
      </c>
      <c r="F26" s="19"/>
      <c r="G26" s="18"/>
      <c r="H26" s="18"/>
      <c r="I26" s="20">
        <f t="shared" si="1"/>
        <v>0</v>
      </c>
      <c r="J26" s="20">
        <f t="shared" si="2"/>
        <v>0</v>
      </c>
      <c r="K26" s="20">
        <f t="shared" si="3"/>
        <v>0</v>
      </c>
      <c r="L26" s="21"/>
      <c r="M26" s="25">
        <f t="shared" si="4"/>
        <v>0</v>
      </c>
      <c r="N26" s="25">
        <f t="shared" si="5"/>
        <v>0</v>
      </c>
      <c r="O26" s="21"/>
      <c r="P26" s="28"/>
      <c r="Q26" s="29">
        <f t="shared" si="6"/>
        <v>0</v>
      </c>
      <c r="R26" s="30"/>
      <c r="S26" s="26">
        <f t="shared" si="7"/>
        <v>0</v>
      </c>
      <c r="T26" s="26">
        <f t="shared" si="8"/>
        <v>0</v>
      </c>
      <c r="U26" s="26">
        <f t="shared" si="9"/>
        <v>0</v>
      </c>
      <c r="V26" s="33">
        <f t="shared" si="10"/>
        <v>0</v>
      </c>
      <c r="W26" s="24">
        <f t="shared" si="11"/>
        <v>0</v>
      </c>
      <c r="X26" s="22"/>
      <c r="Y26" s="21"/>
      <c r="Z26" s="23">
        <f t="shared" si="12"/>
        <v>0</v>
      </c>
      <c r="AA26" s="24">
        <f t="shared" si="13"/>
        <v>0</v>
      </c>
      <c r="AB26" s="24">
        <f t="shared" si="14"/>
        <v>0</v>
      </c>
      <c r="AC26" s="25">
        <f t="shared" si="15"/>
        <v>0</v>
      </c>
      <c r="AD26" s="26">
        <f t="shared" si="16"/>
        <v>0</v>
      </c>
      <c r="AE26" s="26">
        <f t="shared" si="17"/>
        <v>0</v>
      </c>
    </row>
    <row r="27" spans="1:31" ht="15.75" x14ac:dyDescent="0.25">
      <c r="A27" s="27"/>
      <c r="B27" s="17"/>
      <c r="C27" s="18"/>
      <c r="D27" s="18"/>
      <c r="E27" s="18">
        <f t="shared" si="0"/>
        <v>0</v>
      </c>
      <c r="F27" s="19"/>
      <c r="G27" s="18"/>
      <c r="H27" s="18"/>
      <c r="I27" s="20">
        <f t="shared" si="1"/>
        <v>0</v>
      </c>
      <c r="J27" s="20">
        <f t="shared" si="2"/>
        <v>0</v>
      </c>
      <c r="K27" s="20">
        <f t="shared" si="3"/>
        <v>0</v>
      </c>
      <c r="L27" s="21"/>
      <c r="M27" s="25">
        <f t="shared" si="4"/>
        <v>0</v>
      </c>
      <c r="N27" s="25">
        <f t="shared" si="5"/>
        <v>0</v>
      </c>
      <c r="O27" s="21"/>
      <c r="P27" s="28"/>
      <c r="Q27" s="29">
        <f t="shared" si="6"/>
        <v>0</v>
      </c>
      <c r="R27" s="30"/>
      <c r="S27" s="26">
        <f t="shared" si="7"/>
        <v>0</v>
      </c>
      <c r="T27" s="26">
        <f t="shared" si="8"/>
        <v>0</v>
      </c>
      <c r="U27" s="26">
        <f t="shared" si="9"/>
        <v>0</v>
      </c>
      <c r="V27" s="33">
        <f t="shared" si="10"/>
        <v>0</v>
      </c>
      <c r="W27" s="24">
        <f t="shared" si="11"/>
        <v>0</v>
      </c>
      <c r="X27" s="22"/>
      <c r="Y27" s="21"/>
      <c r="Z27" s="23">
        <f t="shared" si="12"/>
        <v>0</v>
      </c>
      <c r="AA27" s="24">
        <f t="shared" si="13"/>
        <v>0</v>
      </c>
      <c r="AB27" s="24">
        <f t="shared" si="14"/>
        <v>0</v>
      </c>
      <c r="AC27" s="25">
        <f t="shared" si="15"/>
        <v>0</v>
      </c>
      <c r="AD27" s="26">
        <f t="shared" si="16"/>
        <v>0</v>
      </c>
      <c r="AE27" s="26">
        <f t="shared" si="17"/>
        <v>0</v>
      </c>
    </row>
    <row r="28" spans="1:31" ht="15.75" x14ac:dyDescent="0.25">
      <c r="A28" s="27"/>
      <c r="B28" s="17"/>
      <c r="C28" s="18"/>
      <c r="D28" s="18"/>
      <c r="E28" s="18">
        <f t="shared" si="0"/>
        <v>0</v>
      </c>
      <c r="F28" s="19"/>
      <c r="G28" s="18"/>
      <c r="H28" s="18"/>
      <c r="I28" s="20">
        <f t="shared" si="1"/>
        <v>0</v>
      </c>
      <c r="J28" s="20">
        <f t="shared" si="2"/>
        <v>0</v>
      </c>
      <c r="K28" s="20">
        <f t="shared" si="3"/>
        <v>0</v>
      </c>
      <c r="L28" s="21"/>
      <c r="M28" s="25">
        <f t="shared" si="4"/>
        <v>0</v>
      </c>
      <c r="N28" s="25">
        <f t="shared" si="5"/>
        <v>0</v>
      </c>
      <c r="O28" s="21"/>
      <c r="P28" s="28"/>
      <c r="Q28" s="29">
        <f t="shared" si="6"/>
        <v>0</v>
      </c>
      <c r="R28" s="30"/>
      <c r="S28" s="26">
        <f t="shared" si="7"/>
        <v>0</v>
      </c>
      <c r="T28" s="26">
        <f t="shared" si="8"/>
        <v>0</v>
      </c>
      <c r="U28" s="26">
        <f t="shared" si="9"/>
        <v>0</v>
      </c>
      <c r="V28" s="33">
        <f t="shared" si="10"/>
        <v>0</v>
      </c>
      <c r="W28" s="24">
        <f t="shared" si="11"/>
        <v>0</v>
      </c>
      <c r="X28" s="22"/>
      <c r="Y28" s="21"/>
      <c r="Z28" s="23">
        <f t="shared" si="12"/>
        <v>0</v>
      </c>
      <c r="AA28" s="24">
        <f t="shared" si="13"/>
        <v>0</v>
      </c>
      <c r="AB28" s="24">
        <f t="shared" si="14"/>
        <v>0</v>
      </c>
      <c r="AC28" s="25">
        <f t="shared" si="15"/>
        <v>0</v>
      </c>
      <c r="AD28" s="26">
        <f t="shared" si="16"/>
        <v>0</v>
      </c>
      <c r="AE28" s="26">
        <f t="shared" si="17"/>
        <v>0</v>
      </c>
    </row>
    <row r="29" spans="1:31" ht="15.75" x14ac:dyDescent="0.25">
      <c r="A29" s="27"/>
      <c r="B29" s="17"/>
      <c r="C29" s="18"/>
      <c r="D29" s="18"/>
      <c r="E29" s="18">
        <f t="shared" si="0"/>
        <v>0</v>
      </c>
      <c r="F29" s="19"/>
      <c r="G29" s="18"/>
      <c r="H29" s="18"/>
      <c r="I29" s="20">
        <f t="shared" si="1"/>
        <v>0</v>
      </c>
      <c r="J29" s="20">
        <f t="shared" si="2"/>
        <v>0</v>
      </c>
      <c r="K29" s="20">
        <f t="shared" si="3"/>
        <v>0</v>
      </c>
      <c r="L29" s="21"/>
      <c r="M29" s="25">
        <f t="shared" si="4"/>
        <v>0</v>
      </c>
      <c r="N29" s="25">
        <f t="shared" si="5"/>
        <v>0</v>
      </c>
      <c r="O29" s="21"/>
      <c r="P29" s="28"/>
      <c r="Q29" s="29">
        <f t="shared" si="6"/>
        <v>0</v>
      </c>
      <c r="R29" s="30"/>
      <c r="S29" s="26">
        <f t="shared" si="7"/>
        <v>0</v>
      </c>
      <c r="T29" s="26">
        <f t="shared" si="8"/>
        <v>0</v>
      </c>
      <c r="U29" s="26">
        <f t="shared" si="9"/>
        <v>0</v>
      </c>
      <c r="V29" s="33">
        <f t="shared" si="10"/>
        <v>0</v>
      </c>
      <c r="W29" s="24">
        <f t="shared" si="11"/>
        <v>0</v>
      </c>
      <c r="X29" s="22"/>
      <c r="Y29" s="21"/>
      <c r="Z29" s="23">
        <f t="shared" si="12"/>
        <v>0</v>
      </c>
      <c r="AA29" s="24">
        <f t="shared" si="13"/>
        <v>0</v>
      </c>
      <c r="AB29" s="24">
        <f t="shared" si="14"/>
        <v>0</v>
      </c>
      <c r="AC29" s="25">
        <f t="shared" si="15"/>
        <v>0</v>
      </c>
      <c r="AD29" s="26">
        <f t="shared" si="16"/>
        <v>0</v>
      </c>
      <c r="AE29" s="26">
        <f t="shared" si="17"/>
        <v>0</v>
      </c>
    </row>
    <row r="30" spans="1:31" ht="15.75" x14ac:dyDescent="0.25">
      <c r="A30" s="27"/>
      <c r="B30" s="17"/>
      <c r="C30" s="18"/>
      <c r="D30" s="18"/>
      <c r="E30" s="18">
        <f t="shared" si="0"/>
        <v>0</v>
      </c>
      <c r="F30" s="19"/>
      <c r="G30" s="18"/>
      <c r="H30" s="18"/>
      <c r="I30" s="20">
        <f t="shared" si="1"/>
        <v>0</v>
      </c>
      <c r="J30" s="20">
        <f t="shared" si="2"/>
        <v>0</v>
      </c>
      <c r="K30" s="20">
        <f t="shared" si="3"/>
        <v>0</v>
      </c>
      <c r="L30" s="21"/>
      <c r="M30" s="25">
        <f t="shared" si="4"/>
        <v>0</v>
      </c>
      <c r="N30" s="25">
        <f t="shared" si="5"/>
        <v>0</v>
      </c>
      <c r="O30" s="21"/>
      <c r="P30" s="28"/>
      <c r="Q30" s="29">
        <f t="shared" si="6"/>
        <v>0</v>
      </c>
      <c r="R30" s="30"/>
      <c r="S30" s="26">
        <f t="shared" si="7"/>
        <v>0</v>
      </c>
      <c r="T30" s="26">
        <f t="shared" si="8"/>
        <v>0</v>
      </c>
      <c r="U30" s="26">
        <f t="shared" si="9"/>
        <v>0</v>
      </c>
      <c r="V30" s="33">
        <f t="shared" si="10"/>
        <v>0</v>
      </c>
      <c r="W30" s="24">
        <f t="shared" si="11"/>
        <v>0</v>
      </c>
      <c r="X30" s="22"/>
      <c r="Y30" s="21"/>
      <c r="Z30" s="23">
        <f t="shared" si="12"/>
        <v>0</v>
      </c>
      <c r="AA30" s="24">
        <f t="shared" si="13"/>
        <v>0</v>
      </c>
      <c r="AB30" s="24">
        <f t="shared" si="14"/>
        <v>0</v>
      </c>
      <c r="AC30" s="25">
        <f t="shared" si="15"/>
        <v>0</v>
      </c>
      <c r="AD30" s="26">
        <f t="shared" si="16"/>
        <v>0</v>
      </c>
      <c r="AE30" s="26">
        <f t="shared" si="17"/>
        <v>0</v>
      </c>
    </row>
    <row r="31" spans="1:31" ht="15.75" x14ac:dyDescent="0.25">
      <c r="A31" s="27"/>
      <c r="B31" s="17"/>
      <c r="C31" s="18"/>
      <c r="D31" s="18"/>
      <c r="E31" s="18">
        <f t="shared" si="0"/>
        <v>0</v>
      </c>
      <c r="F31" s="19"/>
      <c r="G31" s="18"/>
      <c r="H31" s="18"/>
      <c r="I31" s="20">
        <f t="shared" si="1"/>
        <v>0</v>
      </c>
      <c r="J31" s="20">
        <f t="shared" si="2"/>
        <v>0</v>
      </c>
      <c r="K31" s="20">
        <f t="shared" si="3"/>
        <v>0</v>
      </c>
      <c r="L31" s="21"/>
      <c r="M31" s="25">
        <f t="shared" si="4"/>
        <v>0</v>
      </c>
      <c r="N31" s="25">
        <f t="shared" si="5"/>
        <v>0</v>
      </c>
      <c r="O31" s="21"/>
      <c r="P31" s="28"/>
      <c r="Q31" s="29">
        <f t="shared" si="6"/>
        <v>0</v>
      </c>
      <c r="R31" s="30"/>
      <c r="S31" s="26">
        <f t="shared" si="7"/>
        <v>0</v>
      </c>
      <c r="T31" s="26">
        <f t="shared" si="8"/>
        <v>0</v>
      </c>
      <c r="U31" s="26">
        <f t="shared" si="9"/>
        <v>0</v>
      </c>
      <c r="V31" s="33">
        <f t="shared" si="10"/>
        <v>0</v>
      </c>
      <c r="W31" s="24">
        <f t="shared" si="11"/>
        <v>0</v>
      </c>
      <c r="X31" s="22"/>
      <c r="Y31" s="21"/>
      <c r="Z31" s="23">
        <f t="shared" si="12"/>
        <v>0</v>
      </c>
      <c r="AA31" s="24">
        <f t="shared" si="13"/>
        <v>0</v>
      </c>
      <c r="AB31" s="24">
        <f t="shared" si="14"/>
        <v>0</v>
      </c>
      <c r="AC31" s="25">
        <f t="shared" si="15"/>
        <v>0</v>
      </c>
      <c r="AD31" s="26">
        <f t="shared" si="16"/>
        <v>0</v>
      </c>
      <c r="AE31" s="26">
        <f t="shared" si="17"/>
        <v>0</v>
      </c>
    </row>
    <row r="32" spans="1:31" ht="15.75" x14ac:dyDescent="0.25">
      <c r="A32" s="27"/>
      <c r="B32" s="17"/>
      <c r="C32" s="18"/>
      <c r="D32" s="18"/>
      <c r="E32" s="18">
        <f t="shared" si="0"/>
        <v>0</v>
      </c>
      <c r="F32" s="19"/>
      <c r="G32" s="18"/>
      <c r="H32" s="18"/>
      <c r="I32" s="20">
        <f t="shared" si="1"/>
        <v>0</v>
      </c>
      <c r="J32" s="20">
        <f t="shared" si="2"/>
        <v>0</v>
      </c>
      <c r="K32" s="20">
        <f t="shared" si="3"/>
        <v>0</v>
      </c>
      <c r="L32" s="21"/>
      <c r="M32" s="25">
        <f t="shared" si="4"/>
        <v>0</v>
      </c>
      <c r="N32" s="25">
        <f t="shared" si="5"/>
        <v>0</v>
      </c>
      <c r="O32" s="21"/>
      <c r="P32" s="28"/>
      <c r="Q32" s="29">
        <f t="shared" si="6"/>
        <v>0</v>
      </c>
      <c r="R32" s="30"/>
      <c r="S32" s="26">
        <f t="shared" si="7"/>
        <v>0</v>
      </c>
      <c r="T32" s="26">
        <f t="shared" si="8"/>
        <v>0</v>
      </c>
      <c r="U32" s="26">
        <f t="shared" si="9"/>
        <v>0</v>
      </c>
      <c r="V32" s="33">
        <f t="shared" si="10"/>
        <v>0</v>
      </c>
      <c r="W32" s="24">
        <f t="shared" si="11"/>
        <v>0</v>
      </c>
      <c r="X32" s="22"/>
      <c r="Y32" s="21"/>
      <c r="Z32" s="23">
        <f t="shared" si="12"/>
        <v>0</v>
      </c>
      <c r="AA32" s="24">
        <f t="shared" si="13"/>
        <v>0</v>
      </c>
      <c r="AB32" s="24">
        <f t="shared" si="14"/>
        <v>0</v>
      </c>
      <c r="AC32" s="25">
        <f t="shared" si="15"/>
        <v>0</v>
      </c>
      <c r="AD32" s="26">
        <f t="shared" si="16"/>
        <v>0</v>
      </c>
      <c r="AE32" s="26">
        <f t="shared" si="17"/>
        <v>0</v>
      </c>
    </row>
    <row r="34" spans="12:20" x14ac:dyDescent="0.25">
      <c r="S34" s="3"/>
      <c r="T34" s="3"/>
    </row>
    <row r="36" spans="12:20" x14ac:dyDescent="0.25">
      <c r="L36" s="1"/>
    </row>
  </sheetData>
  <dataValidations count="4">
    <dataValidation type="whole" allowBlank="1" showInputMessage="1" showErrorMessage="1" sqref="B20:B32" xr:uid="{1FBA9E41-8D36-4881-9DDA-09035238BBB0}">
      <formula1>1</formula1>
      <formula2>24</formula2>
    </dataValidation>
    <dataValidation type="decimal" operator="greaterThanOrEqual" allowBlank="1" showInputMessage="1" showErrorMessage="1" sqref="C20:E32 G20:H32 L20:L32 O20 O21 O22 O23 O24 O25 O26 O27 O28 O29 O30 O31 O32 R20:R32 X20:Y32" xr:uid="{230BE9B4-5FC5-4DE4-ACE5-D2ABA22A8563}">
      <formula1>0</formula1>
    </dataValidation>
    <dataValidation type="decimal" allowBlank="1" showInputMessage="1" showErrorMessage="1" sqref="F20:F32" xr:uid="{CCC7C56D-2072-4268-A203-4EBE05AD7320}">
      <formula1>0</formula1>
      <formula2>999.99</formula2>
    </dataValidation>
    <dataValidation type="decimal" allowBlank="1" showInputMessage="1" showErrorMessage="1" sqref="P20:P32" xr:uid="{788A3DFB-DB24-41AC-BCF1-844DAF14B005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854f2212-fe43-4578-b841-38c95b77cb60}" enabled="1" method="Privileged" siteId="{9869aa0d-ebba-4f8c-9399-7dff7665b1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2024-06-21T15:07:23Z</dcterms:created>
  <dcterms:modified xsi:type="dcterms:W3CDTF">2024-06-21T15:07:28Z</dcterms:modified>
  <cp:category/>
  <cp:contentStatus/>
</cp:coreProperties>
</file>